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bookViews>
    <workbookView xWindow="0" yWindow="0" windowWidth="20490" windowHeight="7620" activeTab="1"/>
  </bookViews>
  <sheets>
    <sheet name="3_Project Scheduling" sheetId="1" r:id="rId1"/>
    <sheet name="2_MaskMake" sheetId="2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2" l="1"/>
  <c r="B17" i="1"/>
  <c r="D24" i="1"/>
  <c r="G3" i="1"/>
  <c r="L9" i="1"/>
  <c r="G6" i="1"/>
  <c r="Q9" i="1"/>
  <c r="G10" i="1"/>
  <c r="AA4" i="1"/>
  <c r="G11" i="1"/>
  <c r="AA19" i="1"/>
  <c r="C20" i="1"/>
  <c r="I3" i="1"/>
  <c r="H3" i="1"/>
  <c r="I6" i="1"/>
  <c r="H6" i="1"/>
  <c r="I10" i="1"/>
  <c r="H10" i="1"/>
  <c r="I11" i="1"/>
  <c r="H11" i="1"/>
  <c r="C21" i="1"/>
  <c r="C22" i="1"/>
  <c r="C23" i="1"/>
  <c r="M8" i="1"/>
  <c r="P8" i="1"/>
  <c r="R8" i="1"/>
  <c r="Z3" i="1"/>
  <c r="AB3" i="1"/>
  <c r="Z18" i="1"/>
  <c r="AB18" i="1"/>
  <c r="AB19" i="1"/>
  <c r="Z19" i="1"/>
  <c r="AB4" i="1"/>
  <c r="Z4" i="1"/>
  <c r="R9" i="1"/>
  <c r="P9" i="1"/>
  <c r="M9" i="1"/>
  <c r="K9" i="1"/>
  <c r="W14" i="1"/>
  <c r="G8" i="1"/>
  <c r="V14" i="1"/>
  <c r="U14" i="1"/>
  <c r="R14" i="1"/>
  <c r="G5" i="1"/>
  <c r="Q14" i="1"/>
  <c r="P14" i="1"/>
  <c r="M19" i="1"/>
  <c r="G4" i="1"/>
  <c r="L19" i="1"/>
  <c r="K19" i="1"/>
  <c r="R19" i="1"/>
  <c r="G7" i="1"/>
  <c r="Q19" i="1"/>
  <c r="P19" i="1"/>
  <c r="W9" i="1"/>
  <c r="G9" i="1"/>
  <c r="V9" i="1"/>
  <c r="U9" i="1"/>
  <c r="M18" i="1"/>
  <c r="P18" i="1"/>
  <c r="R18" i="1"/>
  <c r="P13" i="1"/>
  <c r="R13" i="1"/>
  <c r="U13" i="1"/>
  <c r="W13" i="1"/>
  <c r="U8" i="1"/>
  <c r="W8" i="1"/>
  <c r="I4" i="1"/>
  <c r="H4" i="1"/>
  <c r="I5" i="1"/>
  <c r="H5" i="1"/>
  <c r="I7" i="1"/>
  <c r="H7" i="1"/>
  <c r="I8" i="1"/>
  <c r="H8" i="1"/>
  <c r="I9" i="1"/>
  <c r="H9" i="1"/>
</calcChain>
</file>

<file path=xl/sharedStrings.xml><?xml version="1.0" encoding="utf-8"?>
<sst xmlns="http://schemas.openxmlformats.org/spreadsheetml/2006/main" count="50" uniqueCount="36">
  <si>
    <t>Activity</t>
  </si>
  <si>
    <t>Immediate predecessor</t>
  </si>
  <si>
    <t>Optimistic</t>
  </si>
  <si>
    <t>Most probable</t>
  </si>
  <si>
    <t>Pessimistic</t>
  </si>
  <si>
    <t>A</t>
  </si>
  <si>
    <t>B</t>
  </si>
  <si>
    <t>C</t>
  </si>
  <si>
    <t>D</t>
  </si>
  <si>
    <t>E</t>
  </si>
  <si>
    <t>F</t>
  </si>
  <si>
    <t>G</t>
  </si>
  <si>
    <t>H</t>
  </si>
  <si>
    <t>I</t>
  </si>
  <si>
    <t>-</t>
  </si>
  <si>
    <t>A, B</t>
  </si>
  <si>
    <t>D, F</t>
  </si>
  <si>
    <t>E, G, H</t>
  </si>
  <si>
    <t>Days</t>
  </si>
  <si>
    <t>Probability that the problem can be completed in 25 days or fewer.</t>
  </si>
  <si>
    <t>Critical activities</t>
  </si>
  <si>
    <t>Expected time to complete project</t>
  </si>
  <si>
    <r>
      <t>Expected Time (</t>
    </r>
    <r>
      <rPr>
        <b/>
        <sz val="11"/>
        <color theme="1"/>
        <rFont val="Calibri"/>
        <family val="2"/>
      </rPr>
      <t>µ)</t>
    </r>
  </si>
  <si>
    <t>Variance</t>
  </si>
  <si>
    <t>Standard Deviation</t>
  </si>
  <si>
    <t>Expected duration</t>
  </si>
  <si>
    <t>Z-value</t>
  </si>
  <si>
    <t>P (Z)</t>
  </si>
  <si>
    <t>Variance (critical Path)</t>
  </si>
  <si>
    <t>Standard deviation (Critical Path)</t>
  </si>
  <si>
    <t>A, D, H, I</t>
  </si>
  <si>
    <t>Distance</t>
  </si>
  <si>
    <t>Route</t>
  </si>
  <si>
    <t>1,2,8,10,11</t>
  </si>
  <si>
    <t>=2+4+2+7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</si>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</sst>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0" fillId="0" borderId="2" xfId="0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10" fontId="2" fillId="0" borderId="0" xfId="1" applyNumberFormat="1" applyFont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6" xfId="0" quotePrefix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9</xdr:row>
      <xdr:rowOff>0</xdr:rowOff>
    </xdr:from>
    <xdr:to>
      <xdr:col>15</xdr:col>
      <xdr:colOff>9525</xdr:colOff>
      <xdr:row>12</xdr:row>
      <xdr:rowOff>9525</xdr:rowOff>
    </xdr:to>
    <xdr:cxnSp macro="">
      <xdr:nvCxnSpPr>
        <xdr:cNvPr id="5" name="Straight Arrow Connector 4"/>
        <xdr:cNvCxnSpPr/>
      </xdr:nvCxnSpPr>
      <xdr:spPr>
        <a:xfrm>
          <a:off x="4238625" y="2857500"/>
          <a:ext cx="2447925" cy="5810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14</xdr:row>
      <xdr:rowOff>0</xdr:rowOff>
    </xdr:from>
    <xdr:to>
      <xdr:col>15</xdr:col>
      <xdr:colOff>9525</xdr:colOff>
      <xdr:row>17</xdr:row>
      <xdr:rowOff>9526</xdr:rowOff>
    </xdr:to>
    <xdr:cxnSp macro="">
      <xdr:nvCxnSpPr>
        <xdr:cNvPr id="7" name="Straight Arrow Connector 6"/>
        <xdr:cNvCxnSpPr/>
      </xdr:nvCxnSpPr>
      <xdr:spPr>
        <a:xfrm flipV="1">
          <a:off x="4238625" y="3810000"/>
          <a:ext cx="2447925" cy="58102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695325</xdr:colOff>
      <xdr:row>8</xdr:row>
      <xdr:rowOff>0</xdr:rowOff>
    </xdr:from>
    <xdr:to>
      <xdr:col>15</xdr:col>
      <xdr:colOff>19050</xdr:colOff>
      <xdr:row>8</xdr:row>
      <xdr:rowOff>9525</xdr:rowOff>
    </xdr:to>
    <xdr:cxnSp macro="">
      <xdr:nvCxnSpPr>
        <xdr:cNvPr id="9" name="Straight Arrow Connector 8"/>
        <xdr:cNvCxnSpPr/>
      </xdr:nvCxnSpPr>
      <xdr:spPr>
        <a:xfrm>
          <a:off x="4229100" y="2667000"/>
          <a:ext cx="4295775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8</xdr:row>
      <xdr:rowOff>180975</xdr:rowOff>
    </xdr:from>
    <xdr:to>
      <xdr:col>15</xdr:col>
      <xdr:colOff>0</xdr:colOff>
      <xdr:row>18</xdr:row>
      <xdr:rowOff>9526</xdr:rowOff>
    </xdr:to>
    <xdr:cxnSp macro="">
      <xdr:nvCxnSpPr>
        <xdr:cNvPr id="13" name="Straight Arrow Connector 12"/>
        <xdr:cNvCxnSpPr/>
      </xdr:nvCxnSpPr>
      <xdr:spPr>
        <a:xfrm flipV="1">
          <a:off x="4238625" y="2847975"/>
          <a:ext cx="2438400" cy="173355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18</xdr:row>
      <xdr:rowOff>0</xdr:rowOff>
    </xdr:from>
    <xdr:to>
      <xdr:col>15</xdr:col>
      <xdr:colOff>9525</xdr:colOff>
      <xdr:row>18</xdr:row>
      <xdr:rowOff>1</xdr:rowOff>
    </xdr:to>
    <xdr:cxnSp macro="">
      <xdr:nvCxnSpPr>
        <xdr:cNvPr id="18" name="Straight Arrow Connector 17"/>
        <xdr:cNvCxnSpPr/>
      </xdr:nvCxnSpPr>
      <xdr:spPr>
        <a:xfrm flipV="1">
          <a:off x="4238625" y="4572000"/>
          <a:ext cx="42767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</xdr:row>
      <xdr:rowOff>0</xdr:rowOff>
    </xdr:from>
    <xdr:to>
      <xdr:col>20</xdr:col>
      <xdr:colOff>0</xdr:colOff>
      <xdr:row>8</xdr:row>
      <xdr:rowOff>9525</xdr:rowOff>
    </xdr:to>
    <xdr:cxnSp macro="">
      <xdr:nvCxnSpPr>
        <xdr:cNvPr id="20" name="Straight Arrow Connector 19"/>
        <xdr:cNvCxnSpPr/>
      </xdr:nvCxnSpPr>
      <xdr:spPr>
        <a:xfrm flipV="1">
          <a:off x="10334625" y="2667000"/>
          <a:ext cx="1219200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13</xdr:row>
      <xdr:rowOff>0</xdr:rowOff>
    </xdr:from>
    <xdr:to>
      <xdr:col>20</xdr:col>
      <xdr:colOff>9525</xdr:colOff>
      <xdr:row>13</xdr:row>
      <xdr:rowOff>9525</xdr:rowOff>
    </xdr:to>
    <xdr:cxnSp macro="">
      <xdr:nvCxnSpPr>
        <xdr:cNvPr id="22" name="Straight Arrow Connector 21"/>
        <xdr:cNvCxnSpPr/>
      </xdr:nvCxnSpPr>
      <xdr:spPr>
        <a:xfrm flipV="1">
          <a:off x="8515350" y="3619500"/>
          <a:ext cx="1219200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600075</xdr:colOff>
      <xdr:row>3</xdr:row>
      <xdr:rowOff>0</xdr:rowOff>
    </xdr:from>
    <xdr:to>
      <xdr:col>25</xdr:col>
      <xdr:colOff>9525</xdr:colOff>
      <xdr:row>8</xdr:row>
      <xdr:rowOff>0</xdr:rowOff>
    </xdr:to>
    <xdr:cxnSp macro="">
      <xdr:nvCxnSpPr>
        <xdr:cNvPr id="24" name="Straight Arrow Connector 23"/>
        <xdr:cNvCxnSpPr/>
      </xdr:nvCxnSpPr>
      <xdr:spPr>
        <a:xfrm flipV="1">
          <a:off x="10325100" y="1714500"/>
          <a:ext cx="4286250" cy="9525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4</xdr:row>
      <xdr:rowOff>1</xdr:rowOff>
    </xdr:from>
    <xdr:to>
      <xdr:col>25</xdr:col>
      <xdr:colOff>0</xdr:colOff>
      <xdr:row>13</xdr:row>
      <xdr:rowOff>0</xdr:rowOff>
    </xdr:to>
    <xdr:cxnSp macro="">
      <xdr:nvCxnSpPr>
        <xdr:cNvPr id="26" name="Straight Arrow Connector 25"/>
        <xdr:cNvCxnSpPr/>
      </xdr:nvCxnSpPr>
      <xdr:spPr>
        <a:xfrm flipV="1">
          <a:off x="13382625" y="1905001"/>
          <a:ext cx="1219200" cy="171449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18</xdr:row>
      <xdr:rowOff>0</xdr:rowOff>
    </xdr:from>
    <xdr:to>
      <xdr:col>25</xdr:col>
      <xdr:colOff>0</xdr:colOff>
      <xdr:row>18</xdr:row>
      <xdr:rowOff>0</xdr:rowOff>
    </xdr:to>
    <xdr:cxnSp macro="">
      <xdr:nvCxnSpPr>
        <xdr:cNvPr id="28" name="Straight Arrow Connector 27"/>
        <xdr:cNvCxnSpPr/>
      </xdr:nvCxnSpPr>
      <xdr:spPr>
        <a:xfrm>
          <a:off x="10334625" y="4572000"/>
          <a:ext cx="4267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9525</xdr:colOff>
      <xdr:row>8</xdr:row>
      <xdr:rowOff>0</xdr:rowOff>
    </xdr:from>
    <xdr:to>
      <xdr:col>25</xdr:col>
      <xdr:colOff>9525</xdr:colOff>
      <xdr:row>17</xdr:row>
      <xdr:rowOff>19050</xdr:rowOff>
    </xdr:to>
    <xdr:cxnSp macro="">
      <xdr:nvCxnSpPr>
        <xdr:cNvPr id="30" name="Straight Arrow Connector 29"/>
        <xdr:cNvCxnSpPr/>
      </xdr:nvCxnSpPr>
      <xdr:spPr>
        <a:xfrm>
          <a:off x="11563350" y="2667000"/>
          <a:ext cx="1219200" cy="17335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</xdr:colOff>
      <xdr:row>4</xdr:row>
      <xdr:rowOff>0</xdr:rowOff>
    </xdr:from>
    <xdr:to>
      <xdr:col>26</xdr:col>
      <xdr:colOff>152400</xdr:colOff>
      <xdr:row>17</xdr:row>
      <xdr:rowOff>0</xdr:rowOff>
    </xdr:to>
    <xdr:cxnSp macro="">
      <xdr:nvCxnSpPr>
        <xdr:cNvPr id="32" name="Straight Arrow Connector 31"/>
        <xdr:cNvCxnSpPr/>
      </xdr:nvCxnSpPr>
      <xdr:spPr>
        <a:xfrm>
          <a:off x="13639800" y="962025"/>
          <a:ext cx="0" cy="24860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3"/>
  <sheetViews>
    <sheetView showGridLines="0" workbookViewId="0">
      <selection activeCell="K18" sqref="K18:M19"/>
    </sheetView>
  </sheetViews>
  <sheetFormatPr defaultRowHeight="15" x14ac:dyDescent="0.25"/>
  <cols>
    <col min="1" max="1" width="5.28515625" customWidth="1"/>
    <col min="2" max="2" width="30" customWidth="1"/>
    <col min="3" max="3" width="12.42578125" customWidth="1"/>
    <col min="4" max="4" width="10.140625" bestFit="1" customWidth="1"/>
    <col min="5" max="5" width="10.28515625" customWidth="1"/>
    <col min="6" max="6" width="11" customWidth="1"/>
    <col min="7" max="9" width="10.5703125" customWidth="1"/>
    <col min="11" max="11" width="4.5703125" customWidth="1"/>
    <col min="12" max="12" width="4.42578125" customWidth="1"/>
    <col min="13" max="13" width="4.5703125" customWidth="1"/>
    <col min="14" max="15" width="9.140625" customWidth="1"/>
    <col min="16" max="16" width="5.85546875" customWidth="1"/>
    <col min="17" max="17" width="5.5703125" customWidth="1"/>
    <col min="18" max="18" width="5.7109375" customWidth="1"/>
    <col min="19" max="20" width="9.140625" customWidth="1"/>
    <col min="21" max="21" width="5.5703125" customWidth="1"/>
    <col min="22" max="22" width="4.85546875" customWidth="1"/>
    <col min="23" max="23" width="5.85546875" customWidth="1"/>
    <col min="24" max="25" width="9.140625" customWidth="1"/>
    <col min="26" max="26" width="5.42578125" customWidth="1"/>
    <col min="27" max="27" width="4.42578125" customWidth="1"/>
    <col min="28" max="28" width="5.85546875" customWidth="1"/>
  </cols>
  <sheetData>
    <row r="1" spans="2:29" ht="15.75" thickBot="1" x14ac:dyDescent="0.3"/>
    <row r="2" spans="2:29" ht="30" x14ac:dyDescent="0.25"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22</v>
      </c>
      <c r="H2" s="15" t="s">
        <v>23</v>
      </c>
      <c r="I2" s="16" t="s">
        <v>24</v>
      </c>
    </row>
    <row r="3" spans="2:29" x14ac:dyDescent="0.25">
      <c r="B3" s="10" t="s">
        <v>5</v>
      </c>
      <c r="C3" s="11" t="s">
        <v>14</v>
      </c>
      <c r="D3" s="4">
        <v>3</v>
      </c>
      <c r="E3" s="4">
        <v>5</v>
      </c>
      <c r="F3" s="4">
        <v>6</v>
      </c>
      <c r="G3" s="17">
        <f>(D3+4*E3+F3)/6</f>
        <v>4.833333333333333</v>
      </c>
      <c r="H3" s="17">
        <f>I3^2</f>
        <v>0.25</v>
      </c>
      <c r="I3" s="19">
        <f>(F3-D3)/6</f>
        <v>0.5</v>
      </c>
      <c r="Z3" s="24">
        <f>R8</f>
        <v>13.666666666666668</v>
      </c>
      <c r="AA3" s="8" t="s">
        <v>12</v>
      </c>
      <c r="AB3" s="24">
        <f>Z3+AA4</f>
        <v>21.666666666666668</v>
      </c>
    </row>
    <row r="4" spans="2:29" x14ac:dyDescent="0.25">
      <c r="B4" s="10" t="s">
        <v>6</v>
      </c>
      <c r="C4" s="11" t="s">
        <v>14</v>
      </c>
      <c r="D4" s="4">
        <v>2</v>
      </c>
      <c r="E4" s="4">
        <v>4</v>
      </c>
      <c r="F4" s="4">
        <v>6</v>
      </c>
      <c r="G4" s="17">
        <f t="shared" ref="G4:G11" si="0">(D4+4*E4+F4)/6</f>
        <v>4</v>
      </c>
      <c r="H4" s="17">
        <f t="shared" ref="H4:H11" si="1">I4^2</f>
        <v>0.44444444444444442</v>
      </c>
      <c r="I4" s="19">
        <f t="shared" ref="I4:I11" si="2">(F4-D4)/6</f>
        <v>0.66666666666666663</v>
      </c>
      <c r="Z4" s="24">
        <f>AB4-AA4</f>
        <v>13.666666666666668</v>
      </c>
      <c r="AA4" s="24">
        <f>G10</f>
        <v>8</v>
      </c>
      <c r="AB4" s="24">
        <f>Z19</f>
        <v>21.666666666666668</v>
      </c>
    </row>
    <row r="5" spans="2:29" x14ac:dyDescent="0.25">
      <c r="B5" s="10" t="s">
        <v>7</v>
      </c>
      <c r="C5" s="4" t="s">
        <v>15</v>
      </c>
      <c r="D5" s="4">
        <v>5</v>
      </c>
      <c r="E5" s="4">
        <v>6</v>
      </c>
      <c r="F5" s="4">
        <v>7</v>
      </c>
      <c r="G5" s="17">
        <f t="shared" si="0"/>
        <v>6</v>
      </c>
      <c r="H5" s="17">
        <f t="shared" si="1"/>
        <v>0.1111111111111111</v>
      </c>
      <c r="I5" s="19">
        <f t="shared" si="2"/>
        <v>0.33333333333333331</v>
      </c>
    </row>
    <row r="6" spans="2:29" x14ac:dyDescent="0.25">
      <c r="B6" s="10" t="s">
        <v>8</v>
      </c>
      <c r="C6" s="4" t="s">
        <v>15</v>
      </c>
      <c r="D6" s="4">
        <v>7</v>
      </c>
      <c r="E6" s="4">
        <v>9</v>
      </c>
      <c r="F6" s="4">
        <v>10</v>
      </c>
      <c r="G6" s="17">
        <f t="shared" si="0"/>
        <v>8.8333333333333339</v>
      </c>
      <c r="H6" s="17">
        <f t="shared" si="1"/>
        <v>0.25</v>
      </c>
      <c r="I6" s="19">
        <f t="shared" si="2"/>
        <v>0.5</v>
      </c>
    </row>
    <row r="7" spans="2:29" x14ac:dyDescent="0.25">
      <c r="B7" s="10" t="s">
        <v>9</v>
      </c>
      <c r="C7" s="4" t="s">
        <v>6</v>
      </c>
      <c r="D7" s="4">
        <v>2</v>
      </c>
      <c r="E7" s="4">
        <v>4</v>
      </c>
      <c r="F7" s="4">
        <v>6</v>
      </c>
      <c r="G7" s="17">
        <f t="shared" si="0"/>
        <v>4</v>
      </c>
      <c r="H7" s="17">
        <f t="shared" si="1"/>
        <v>0.44444444444444442</v>
      </c>
      <c r="I7" s="19">
        <f t="shared" si="2"/>
        <v>0.66666666666666663</v>
      </c>
      <c r="N7" s="1"/>
      <c r="O7" s="1"/>
      <c r="S7" s="1"/>
      <c r="T7" s="1"/>
      <c r="X7" s="1"/>
      <c r="Y7" s="1"/>
    </row>
    <row r="8" spans="2:29" x14ac:dyDescent="0.25">
      <c r="B8" s="10" t="s">
        <v>10</v>
      </c>
      <c r="C8" s="4" t="s">
        <v>7</v>
      </c>
      <c r="D8" s="4">
        <v>1</v>
      </c>
      <c r="E8" s="4">
        <v>2</v>
      </c>
      <c r="F8" s="4">
        <v>3</v>
      </c>
      <c r="G8" s="17">
        <f t="shared" si="0"/>
        <v>2</v>
      </c>
      <c r="H8" s="17">
        <f t="shared" si="1"/>
        <v>0.1111111111111111</v>
      </c>
      <c r="I8" s="19">
        <f t="shared" si="2"/>
        <v>0.33333333333333331</v>
      </c>
      <c r="K8" s="24">
        <v>0</v>
      </c>
      <c r="L8" s="8" t="s">
        <v>5</v>
      </c>
      <c r="M8" s="24">
        <f>K8+L9</f>
        <v>4.833333333333333</v>
      </c>
      <c r="N8" s="1"/>
      <c r="O8" s="1"/>
      <c r="P8" s="24">
        <f>M8</f>
        <v>4.833333333333333</v>
      </c>
      <c r="Q8" s="8" t="s">
        <v>8</v>
      </c>
      <c r="R8" s="24">
        <f>P8+Q9</f>
        <v>13.666666666666668</v>
      </c>
      <c r="S8" s="1"/>
      <c r="T8" s="1"/>
      <c r="U8" s="26">
        <f>R8</f>
        <v>13.666666666666668</v>
      </c>
      <c r="V8" s="22" t="s">
        <v>11</v>
      </c>
      <c r="W8" s="26">
        <f>U8+V9</f>
        <v>21.5</v>
      </c>
      <c r="X8" s="1"/>
      <c r="Y8" s="1"/>
      <c r="AC8" s="1"/>
    </row>
    <row r="9" spans="2:29" x14ac:dyDescent="0.25">
      <c r="B9" s="10" t="s">
        <v>11</v>
      </c>
      <c r="C9" s="4" t="s">
        <v>8</v>
      </c>
      <c r="D9" s="4">
        <v>5</v>
      </c>
      <c r="E9" s="4">
        <v>8</v>
      </c>
      <c r="F9" s="4">
        <v>10</v>
      </c>
      <c r="G9" s="17">
        <f t="shared" si="0"/>
        <v>7.833333333333333</v>
      </c>
      <c r="H9" s="17">
        <f t="shared" si="1"/>
        <v>0.69444444444444453</v>
      </c>
      <c r="I9" s="19">
        <f t="shared" si="2"/>
        <v>0.83333333333333337</v>
      </c>
      <c r="J9" s="1"/>
      <c r="K9" s="24">
        <f>M9-L9</f>
        <v>0</v>
      </c>
      <c r="L9" s="24">
        <f>G3</f>
        <v>4.833333333333333</v>
      </c>
      <c r="M9" s="24">
        <f>P9</f>
        <v>4.8333333333333339</v>
      </c>
      <c r="N9" s="1"/>
      <c r="O9" s="1"/>
      <c r="P9" s="24">
        <f>R9-Q9</f>
        <v>4.8333333333333339</v>
      </c>
      <c r="Q9" s="24">
        <f>G6</f>
        <v>8.8333333333333339</v>
      </c>
      <c r="R9" s="24">
        <f>Z4</f>
        <v>13.666666666666668</v>
      </c>
      <c r="S9" s="1"/>
      <c r="T9" s="1"/>
      <c r="U9" s="26">
        <f>W9-V9</f>
        <v>13.833333333333336</v>
      </c>
      <c r="V9" s="26">
        <f>G9</f>
        <v>7.833333333333333</v>
      </c>
      <c r="W9" s="26">
        <f>Z19</f>
        <v>21.666666666666668</v>
      </c>
      <c r="X9" s="1"/>
      <c r="Y9" s="1"/>
      <c r="AC9" s="1"/>
    </row>
    <row r="10" spans="2:29" x14ac:dyDescent="0.25">
      <c r="B10" s="10" t="s">
        <v>12</v>
      </c>
      <c r="C10" s="4" t="s">
        <v>16</v>
      </c>
      <c r="D10" s="4">
        <v>6</v>
      </c>
      <c r="E10" s="4">
        <v>8</v>
      </c>
      <c r="F10" s="4">
        <v>10</v>
      </c>
      <c r="G10" s="17">
        <f t="shared" si="0"/>
        <v>8</v>
      </c>
      <c r="H10" s="17">
        <f t="shared" si="1"/>
        <v>0.44444444444444442</v>
      </c>
      <c r="I10" s="19">
        <f t="shared" si="2"/>
        <v>0.66666666666666663</v>
      </c>
      <c r="J10" s="1"/>
      <c r="K10" s="4"/>
      <c r="L10" s="4"/>
      <c r="M10" s="4"/>
      <c r="N10" s="1"/>
      <c r="O10" s="1"/>
      <c r="P10" s="4"/>
      <c r="Q10" s="4"/>
      <c r="R10" s="4"/>
      <c r="S10" s="1"/>
      <c r="T10" s="1"/>
      <c r="U10" s="4"/>
      <c r="V10" s="4"/>
      <c r="W10" s="4"/>
      <c r="X10" s="1"/>
      <c r="Y10" s="1"/>
      <c r="Z10" s="4"/>
      <c r="AA10" s="4"/>
      <c r="AB10" s="4"/>
      <c r="AC10" s="1"/>
    </row>
    <row r="11" spans="2:29" ht="15.75" thickBot="1" x14ac:dyDescent="0.3">
      <c r="B11" s="12" t="s">
        <v>13</v>
      </c>
      <c r="C11" s="13" t="s">
        <v>17</v>
      </c>
      <c r="D11" s="13">
        <v>3</v>
      </c>
      <c r="E11" s="13">
        <v>4</v>
      </c>
      <c r="F11" s="13">
        <v>5</v>
      </c>
      <c r="G11" s="20">
        <f t="shared" si="0"/>
        <v>4</v>
      </c>
      <c r="H11" s="20">
        <f t="shared" si="1"/>
        <v>0.1111111111111111</v>
      </c>
      <c r="I11" s="21">
        <f t="shared" si="2"/>
        <v>0.33333333333333331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2:29" x14ac:dyDescent="0.25">
      <c r="K12" s="1"/>
      <c r="L12" s="1"/>
      <c r="O12" s="1"/>
      <c r="P12" s="1"/>
      <c r="Q12" s="1"/>
      <c r="R12" s="1"/>
      <c r="S12" s="1"/>
      <c r="T12" s="1"/>
      <c r="X12" s="1"/>
      <c r="Y12" s="1"/>
      <c r="Z12" s="1"/>
      <c r="AA12" s="1"/>
      <c r="AB12" s="1"/>
      <c r="AC12" s="1"/>
    </row>
    <row r="13" spans="2:29" x14ac:dyDescent="0.25">
      <c r="B13" s="9" t="s">
        <v>20</v>
      </c>
      <c r="D13" s="1"/>
      <c r="E13" s="1"/>
      <c r="F13" s="1"/>
      <c r="G13" s="1"/>
      <c r="H13" s="1"/>
      <c r="I13" s="1"/>
      <c r="K13" s="1"/>
      <c r="L13" s="1"/>
      <c r="O13" s="1"/>
      <c r="P13" s="25">
        <f>M8</f>
        <v>4.833333333333333</v>
      </c>
      <c r="Q13" s="3" t="s">
        <v>7</v>
      </c>
      <c r="R13" s="25">
        <f>P13+Q14</f>
        <v>10.833333333333332</v>
      </c>
      <c r="S13" s="1"/>
      <c r="T13" s="1"/>
      <c r="U13" s="25">
        <f>R13</f>
        <v>10.833333333333332</v>
      </c>
      <c r="V13" s="3" t="s">
        <v>10</v>
      </c>
      <c r="W13" s="25">
        <f>U13+V14</f>
        <v>12.833333333333332</v>
      </c>
      <c r="X13" s="1"/>
      <c r="Y13" s="1"/>
      <c r="Z13" s="1"/>
      <c r="AA13" s="1"/>
      <c r="AB13" s="1"/>
      <c r="AC13" s="1"/>
    </row>
    <row r="14" spans="2:29" x14ac:dyDescent="0.25">
      <c r="B14" t="s">
        <v>30</v>
      </c>
      <c r="C14" s="23"/>
      <c r="D14" s="1"/>
      <c r="E14" s="1"/>
      <c r="F14" s="1"/>
      <c r="G14" s="1"/>
      <c r="H14" s="1"/>
      <c r="I14" s="1"/>
      <c r="K14" s="1"/>
      <c r="L14" s="1"/>
      <c r="O14" s="1"/>
      <c r="P14" s="25">
        <f>R14-Q14</f>
        <v>5.6666666666666679</v>
      </c>
      <c r="Q14" s="25">
        <f>G5</f>
        <v>6</v>
      </c>
      <c r="R14" s="25">
        <f>U14</f>
        <v>11.666666666666668</v>
      </c>
      <c r="S14" s="1"/>
      <c r="T14" s="1"/>
      <c r="U14" s="25">
        <f>W14-V14</f>
        <v>11.666666666666668</v>
      </c>
      <c r="V14" s="25">
        <f>G8</f>
        <v>2</v>
      </c>
      <c r="W14" s="25">
        <f>Z4</f>
        <v>13.666666666666668</v>
      </c>
      <c r="X14" s="1"/>
      <c r="Y14" s="1"/>
      <c r="Z14" s="1"/>
      <c r="AA14" s="1"/>
      <c r="AB14" s="1"/>
      <c r="AC14" s="1"/>
    </row>
    <row r="15" spans="2:29" x14ac:dyDescent="0.25">
      <c r="D15" s="1"/>
      <c r="E15" s="1"/>
      <c r="F15" s="1"/>
      <c r="G15" s="1"/>
      <c r="H15" s="1"/>
      <c r="I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2:29" x14ac:dyDescent="0.25">
      <c r="B16" s="9" t="s">
        <v>21</v>
      </c>
      <c r="D16" s="1"/>
      <c r="E16" s="1"/>
      <c r="F16" s="1"/>
      <c r="G16" s="1"/>
      <c r="H16" s="1"/>
      <c r="I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2:29" x14ac:dyDescent="0.25">
      <c r="B17" s="18">
        <f>L9+Q9+AA4+AA19</f>
        <v>25.666666666666668</v>
      </c>
      <c r="C17" t="s">
        <v>18</v>
      </c>
      <c r="D17" s="1"/>
      <c r="E17" s="1"/>
      <c r="F17" s="1"/>
      <c r="G17" s="1"/>
      <c r="H17" s="1"/>
      <c r="I17" s="1"/>
      <c r="N17" s="1"/>
      <c r="O17" s="1"/>
      <c r="S17" s="1"/>
      <c r="T17" s="1"/>
      <c r="X17" s="1"/>
      <c r="Y17" s="1"/>
      <c r="AC17" s="1"/>
    </row>
    <row r="18" spans="2:29" x14ac:dyDescent="0.25">
      <c r="K18" s="25">
        <v>0</v>
      </c>
      <c r="L18" s="2" t="s">
        <v>6</v>
      </c>
      <c r="M18" s="25">
        <f>K18+L19</f>
        <v>4</v>
      </c>
      <c r="N18" s="1"/>
      <c r="O18" s="1"/>
      <c r="P18" s="25">
        <f>M18</f>
        <v>4</v>
      </c>
      <c r="Q18" s="3" t="s">
        <v>9</v>
      </c>
      <c r="R18" s="25">
        <f>P18+Q19</f>
        <v>8</v>
      </c>
      <c r="S18" s="1"/>
      <c r="T18" s="1"/>
      <c r="X18" s="1"/>
      <c r="Y18" s="1"/>
      <c r="Z18" s="24">
        <f>AB3</f>
        <v>21.666666666666668</v>
      </c>
      <c r="AA18" s="8" t="s">
        <v>13</v>
      </c>
      <c r="AB18" s="24">
        <f>Z18+AA19</f>
        <v>25.666666666666668</v>
      </c>
      <c r="AC18" s="1"/>
    </row>
    <row r="19" spans="2:29" x14ac:dyDescent="0.25">
      <c r="B19" s="9" t="s">
        <v>19</v>
      </c>
      <c r="K19" s="25">
        <f>M19-L19</f>
        <v>1.6666666666666679</v>
      </c>
      <c r="L19" s="25">
        <f>G4</f>
        <v>4</v>
      </c>
      <c r="M19" s="25">
        <f>P14</f>
        <v>5.6666666666666679</v>
      </c>
      <c r="N19" s="1"/>
      <c r="O19" s="1"/>
      <c r="P19" s="25">
        <f>R19-Q19</f>
        <v>17.666666666666668</v>
      </c>
      <c r="Q19" s="25">
        <f>G7</f>
        <v>4</v>
      </c>
      <c r="R19" s="25">
        <f>Z19</f>
        <v>21.666666666666668</v>
      </c>
      <c r="S19" s="1"/>
      <c r="T19" s="1"/>
      <c r="X19" s="1"/>
      <c r="Y19" s="1"/>
      <c r="Z19" s="24">
        <f>AB19-AA19</f>
        <v>21.666666666666668</v>
      </c>
      <c r="AA19" s="24">
        <f>G11</f>
        <v>4</v>
      </c>
      <c r="AB19" s="24">
        <f>AB18</f>
        <v>25.666666666666668</v>
      </c>
      <c r="AC19" s="1"/>
    </row>
    <row r="20" spans="2:29" x14ac:dyDescent="0.25">
      <c r="B20" t="s">
        <v>25</v>
      </c>
      <c r="C20" s="7">
        <f>B17</f>
        <v>25.666666666666668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AC20" s="1"/>
    </row>
    <row r="21" spans="2:29" x14ac:dyDescent="0.25">
      <c r="B21" t="s">
        <v>28</v>
      </c>
      <c r="C21" s="7">
        <f>H3+H6+H10+H11</f>
        <v>1.0555555555555556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2:29" x14ac:dyDescent="0.25">
      <c r="B22" t="s">
        <v>29</v>
      </c>
      <c r="C22" s="7">
        <f>SQRT(C21)</f>
        <v>1.0274023338281628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2:29" x14ac:dyDescent="0.25">
      <c r="B23" t="s">
        <v>26</v>
      </c>
      <c r="C23" s="5">
        <f>(25.01-C20)/C22</f>
        <v>-0.63915239925520395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2:29" x14ac:dyDescent="0.25">
      <c r="B24" t="s">
        <v>27</v>
      </c>
      <c r="C24" s="9">
        <v>0.26108999999999999</v>
      </c>
      <c r="D24" s="27">
        <f>C24</f>
        <v>0.26108999999999999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2:29" x14ac:dyDescent="0.25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2:29" x14ac:dyDescent="0.25"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2:29" x14ac:dyDescent="0.25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2:29" x14ac:dyDescent="0.25">
      <c r="J28" s="1"/>
    </row>
    <row r="29" spans="2:29" x14ac:dyDescent="0.25">
      <c r="C29" s="6"/>
      <c r="J29" s="1"/>
    </row>
    <row r="30" spans="2:29" x14ac:dyDescent="0.25">
      <c r="J30" s="1"/>
    </row>
    <row r="31" spans="2:29" x14ac:dyDescent="0.25">
      <c r="J31" s="1"/>
    </row>
    <row r="32" spans="2:29" x14ac:dyDescent="0.25">
      <c r="J32" s="1"/>
    </row>
    <row r="33" spans="10:10" x14ac:dyDescent="0.25">
      <c r="J33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"/>
  <sheetViews>
    <sheetView showGridLines="0" tabSelected="1" workbookViewId="0">
      <selection activeCell="E8" sqref="E8"/>
    </sheetView>
  </sheetViews>
  <sheetFormatPr defaultRowHeight="15" x14ac:dyDescent="0.25"/>
  <cols>
    <col min="1" max="1" width="4.5703125" customWidth="1"/>
    <col min="2" max="2" width="11.140625" customWidth="1"/>
    <col min="3" max="4" width="12.85546875" customWidth="1"/>
  </cols>
  <sheetData>
    <row r="1" spans="2:4" ht="15.75" thickBot="1" x14ac:dyDescent="0.3"/>
    <row r="2" spans="2:4" x14ac:dyDescent="0.25">
      <c r="B2" s="28" t="s">
        <v>32</v>
      </c>
      <c r="C2" s="29" t="s">
        <v>31</v>
      </c>
      <c r="D2" s="30" t="s">
        <v>35</v>
      </c>
    </row>
    <row r="3" spans="2:4" ht="15.75" thickBot="1" x14ac:dyDescent="0.3">
      <c r="B3" s="12" t="s">
        <v>33</v>
      </c>
      <c r="C3" s="31" t="s">
        <v>34</v>
      </c>
      <c r="D3" s="32">
        <f>2+4+2+7</f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3_Project Scheduling</vt:lpstr>
      <vt:lpstr>2_MaskMake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2021-05-13T12:43:25Z</dcterms:created>
  <dcterms:modified xsi:type="dcterms:W3CDTF">2021-05-14T13:36:44Z</dcterms:modified>
</cp:coreProperties>
</file>